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quil\Desktop\Liliana\EEFF\"/>
    </mc:Choice>
  </mc:AlternateContent>
  <xr:revisionPtr revIDLastSave="0" documentId="8_{987B1FFF-8CDB-4A70-A02F-A92963DC6D2A}" xr6:coauthVersionLast="47" xr6:coauthVersionMax="47" xr10:uidLastSave="{00000000-0000-0000-0000-000000000000}"/>
  <bookViews>
    <workbookView xWindow="-108" yWindow="-108" windowWidth="23256" windowHeight="12456" tabRatio="737" xr2:uid="{00000000-000D-0000-FFFF-FFFF00000000}"/>
  </bookViews>
  <sheets>
    <sheet name="balance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3" i="25" l="1"/>
  <c r="N17" i="25"/>
  <c r="F34" i="25"/>
  <c r="G34" i="25"/>
  <c r="C32" i="25"/>
  <c r="C34" i="25" s="1"/>
  <c r="F32" i="25"/>
  <c r="G32" i="25"/>
  <c r="B32" i="25"/>
  <c r="B34" i="25" s="1"/>
  <c r="D31" i="25"/>
  <c r="H31" i="25" s="1"/>
  <c r="D29" i="25"/>
  <c r="H29" i="25" s="1"/>
  <c r="N22" i="25" s="1"/>
  <c r="D28" i="25"/>
  <c r="H28" i="25" s="1"/>
  <c r="N21" i="25" s="1"/>
  <c r="D27" i="25"/>
  <c r="H27" i="25" s="1"/>
  <c r="N20" i="25" s="1"/>
  <c r="D26" i="25"/>
  <c r="H26" i="25" s="1"/>
  <c r="N18" i="25" s="1"/>
  <c r="E25" i="25"/>
  <c r="E24" i="25"/>
  <c r="I24" i="25" s="1"/>
  <c r="N16" i="25" s="1"/>
  <c r="E23" i="25"/>
  <c r="D22" i="25"/>
  <c r="E20" i="25"/>
  <c r="E21" i="25"/>
  <c r="E19" i="25"/>
  <c r="D18" i="25"/>
  <c r="D17" i="25"/>
  <c r="M24" i="25"/>
  <c r="M22" i="25"/>
  <c r="M21" i="25"/>
  <c r="M20" i="25"/>
  <c r="M18" i="25"/>
  <c r="M17" i="25"/>
  <c r="M16" i="25"/>
  <c r="D32" i="25" l="1"/>
  <c r="D34" i="25" s="1"/>
  <c r="E32" i="25"/>
  <c r="E34" i="25" s="1"/>
  <c r="N19" i="25"/>
  <c r="N25" i="25" s="1"/>
  <c r="I32" i="25"/>
  <c r="H32" i="25"/>
  <c r="H34" i="25" l="1"/>
  <c r="I33" i="25"/>
  <c r="I34" i="25" s="1"/>
</calcChain>
</file>

<file path=xl/sharedStrings.xml><?xml version="1.0" encoding="utf-8"?>
<sst xmlns="http://schemas.openxmlformats.org/spreadsheetml/2006/main" count="49" uniqueCount="48">
  <si>
    <t>TOTAL</t>
  </si>
  <si>
    <t xml:space="preserve">Caja </t>
  </si>
  <si>
    <t>Remanenete Credito Fiscal</t>
  </si>
  <si>
    <t>Impuesto Unico Por Pagar</t>
  </si>
  <si>
    <t>Retencion Segunda Categoria por Pagar</t>
  </si>
  <si>
    <t>Capital</t>
  </si>
  <si>
    <t>Cuotas Sociales ( Grupos, Socios, Prosueños)</t>
  </si>
  <si>
    <t>Fondos Concursables</t>
  </si>
  <si>
    <t>Becas (Mesadas)</t>
  </si>
  <si>
    <t>Remuneraciones y Honorarios</t>
  </si>
  <si>
    <t>Ingresos No Operacionales</t>
  </si>
  <si>
    <t>CUENTA</t>
  </si>
  <si>
    <t>SUMAS</t>
  </si>
  <si>
    <t>SALDOS</t>
  </si>
  <si>
    <t>INVENTARIO</t>
  </si>
  <si>
    <t>RESULTADO</t>
  </si>
  <si>
    <t xml:space="preserve">DEBITO </t>
  </si>
  <si>
    <t>CREDITO</t>
  </si>
  <si>
    <t xml:space="preserve">DEUDOR </t>
  </si>
  <si>
    <t>ACREEDOR</t>
  </si>
  <si>
    <t>ACTIVO</t>
  </si>
  <si>
    <t>PASIVO</t>
  </si>
  <si>
    <t xml:space="preserve">PERDIDA </t>
  </si>
  <si>
    <t>GANANCIA</t>
  </si>
  <si>
    <t>Balance Tributario o Cuadro de Ingresos y Gastos</t>
  </si>
  <si>
    <t>Nombre: FUNDACION EDUCACIONAL INCIDE</t>
  </si>
  <si>
    <t>RUT: 65.058.396-5</t>
  </si>
  <si>
    <t>Direccion: Martin de Zamora #4256; Las Condes</t>
  </si>
  <si>
    <t>BALANCE GENERAL TRIBUTARIO DE OCHO COLUMNAS</t>
  </si>
  <si>
    <t>AÑO TRIBUTARIO 2022</t>
  </si>
  <si>
    <t>PERIODO COMERCIAL: 01 DE ENERO AL 31DE DICIEMBRE DE 2021</t>
  </si>
  <si>
    <t>Gastos Generales Operacionales (Eventos , Carpetas, Viajes etc)</t>
  </si>
  <si>
    <t>Resultado Acumulado</t>
  </si>
  <si>
    <t>SUMAS IGUALES</t>
  </si>
  <si>
    <t>Liliana Enei Fuentes</t>
  </si>
  <si>
    <t>Contador Auditor</t>
  </si>
  <si>
    <t>RUT 9423402</t>
  </si>
  <si>
    <t>Jose Miguel Duboy Ordenes</t>
  </si>
  <si>
    <t>Representante Legal</t>
  </si>
  <si>
    <t>RUT: 15.639.793-8</t>
  </si>
  <si>
    <t>Giro: FUNDACION EDUCACIONAL</t>
  </si>
  <si>
    <t>Capital por Enterar Socios</t>
  </si>
  <si>
    <t>Resultado Operacional</t>
  </si>
  <si>
    <t>Resultado del Ejercicio</t>
  </si>
  <si>
    <t>Egresos No Operacionales (Intereses Pagados)</t>
  </si>
  <si>
    <r>
      <rPr>
        <b/>
        <sz val="9"/>
        <color rgb="FF000000"/>
        <rFont val="Calibri"/>
        <family val="2"/>
      </rPr>
      <t>Articulo 100 C.T</t>
    </r>
    <r>
      <rPr>
        <sz val="9"/>
        <color rgb="FF000000"/>
        <rFont val="Calibri"/>
        <family val="2"/>
      </rPr>
      <t>. Balance confeccionado con los datos aportados por la empresa</t>
    </r>
  </si>
  <si>
    <t>EERR Resumido Año Comercial 2021</t>
  </si>
  <si>
    <r>
      <t xml:space="preserve">Gastos Administrativos </t>
    </r>
    <r>
      <rPr>
        <sz val="8"/>
        <color rgb="FF000000"/>
        <rFont val="Calibri"/>
        <family val="2"/>
      </rPr>
      <t>(legal,mid.web,COS,arriendos, directorios etc)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</si>
</sst>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20"/>
      <color rgb="FF000000"/>
      <name val="Calibri"/>
      <family val="2"/>
    </font>
    <font>
      <b/>
      <sz val="20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u/>
      <sz val="9"/>
      <color rgb="FF000000"/>
      <name val="Calibri"/>
      <family val="2"/>
    </font>
    <font>
      <sz val="8.5"/>
      <color rgb="FF000000"/>
      <name val="Calibri"/>
      <family val="2"/>
    </font>
    <font>
      <b/>
      <sz val="9.5"/>
      <color rgb="FF000000"/>
      <name val="Calibri"/>
      <family val="2"/>
    </font>
    <font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0" fillId="2" borderId="0" xfId="0" applyFont="1" applyFill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/>
    <xf numFmtId="0" fontId="6" fillId="2" borderId="3" xfId="0" applyFont="1" applyFill="1" applyBorder="1" applyAlignment="1">
      <alignment horizontal="center" vertical="center"/>
    </xf>
    <xf numFmtId="0" fontId="5" fillId="2" borderId="0" xfId="0" applyFont="1" applyFill="1" applyAlignment="1"/>
    <xf numFmtId="3" fontId="8" fillId="2" borderId="0" xfId="0" applyNumberFormat="1" applyFont="1" applyFill="1" applyAlignment="1"/>
    <xf numFmtId="0" fontId="6" fillId="2" borderId="4" xfId="0" applyFont="1" applyFill="1" applyBorder="1" applyAlignment="1"/>
    <xf numFmtId="3" fontId="5" fillId="2" borderId="4" xfId="0" applyNumberFormat="1" applyFont="1" applyFill="1" applyBorder="1" applyAlignment="1"/>
    <xf numFmtId="0" fontId="6" fillId="2" borderId="3" xfId="0" applyFont="1" applyFill="1" applyBorder="1" applyAlignment="1"/>
    <xf numFmtId="3" fontId="5" fillId="2" borderId="3" xfId="0" applyNumberFormat="1" applyFont="1" applyFill="1" applyBorder="1" applyAlignment="1"/>
    <xf numFmtId="0" fontId="6" fillId="2" borderId="0" xfId="0" applyFont="1" applyFill="1" applyAlignment="1"/>
    <xf numFmtId="3" fontId="5" fillId="2" borderId="0" xfId="0" applyNumberFormat="1" applyFont="1" applyFill="1" applyAlignment="1"/>
    <xf numFmtId="3" fontId="0" fillId="2" borderId="0" xfId="0" applyNumberFormat="1" applyFont="1" applyFill="1" applyAlignment="1"/>
    <xf numFmtId="0" fontId="5" fillId="2" borderId="0" xfId="0" applyFont="1" applyFill="1" applyAlignment="1">
      <alignment horizontal="center"/>
    </xf>
    <xf numFmtId="3" fontId="2" fillId="2" borderId="0" xfId="0" applyNumberFormat="1" applyFont="1" applyFill="1" applyAlignment="1"/>
    <xf numFmtId="0" fontId="2" fillId="2" borderId="0" xfId="0" applyFont="1" applyFill="1" applyAlignment="1"/>
    <xf numFmtId="0" fontId="5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0" fontId="6" fillId="2" borderId="0" xfId="0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/>
    <xf numFmtId="3" fontId="6" fillId="2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6E88A-E7F1-45DC-A1BF-77CCEE05A680}">
  <sheetPr>
    <tabColor theme="4"/>
  </sheetPr>
  <dimension ref="A1:N45"/>
  <sheetViews>
    <sheetView tabSelected="1" workbookViewId="0">
      <selection activeCell="A7" sqref="A7"/>
    </sheetView>
  </sheetViews>
  <sheetFormatPr baseColWidth="10" defaultRowHeight="14.4" x14ac:dyDescent="0.3"/>
  <cols>
    <col min="1" max="1" width="46.6640625" style="1" customWidth="1"/>
    <col min="2" max="6" width="9.88671875" style="1" customWidth="1"/>
    <col min="7" max="7" width="8.21875" style="1" customWidth="1"/>
    <col min="8" max="8" width="12.33203125" style="1" customWidth="1"/>
    <col min="9" max="9" width="8.109375" style="1" customWidth="1"/>
    <col min="10" max="10" width="2" style="1" customWidth="1"/>
    <col min="11" max="11" width="5" style="1" customWidth="1"/>
    <col min="12" max="12" width="8.109375" style="1" customWidth="1"/>
    <col min="13" max="13" width="54.21875" style="1" customWidth="1"/>
    <col min="14" max="16384" width="11.5546875" style="1"/>
  </cols>
  <sheetData>
    <row r="1" spans="1:14" ht="25.8" x14ac:dyDescent="0.3">
      <c r="A1" s="24" t="s">
        <v>24</v>
      </c>
      <c r="B1" s="25"/>
      <c r="C1" s="25"/>
      <c r="D1" s="25"/>
      <c r="E1" s="25"/>
      <c r="F1" s="25"/>
      <c r="G1" s="25"/>
      <c r="H1" s="25"/>
      <c r="I1" s="25"/>
      <c r="J1" s="20"/>
      <c r="K1" s="20"/>
      <c r="L1" s="20"/>
    </row>
    <row r="2" spans="1:14" ht="25.8" x14ac:dyDescent="0.3">
      <c r="A2" s="25"/>
      <c r="B2" s="25"/>
      <c r="C2" s="25"/>
      <c r="D2" s="25"/>
      <c r="E2" s="25"/>
      <c r="F2" s="25"/>
      <c r="G2" s="25"/>
      <c r="H2" s="25"/>
      <c r="I2" s="25"/>
      <c r="J2" s="20"/>
      <c r="K2" s="20"/>
      <c r="L2" s="20"/>
    </row>
    <row r="3" spans="1:14" ht="25.8" x14ac:dyDescent="0.3">
      <c r="A3" s="25"/>
      <c r="B3" s="25"/>
      <c r="C3" s="25"/>
      <c r="D3" s="25"/>
      <c r="E3" s="25"/>
      <c r="F3" s="25"/>
      <c r="G3" s="25"/>
      <c r="H3" s="25"/>
      <c r="I3" s="25"/>
      <c r="J3" s="20"/>
      <c r="K3" s="20"/>
      <c r="L3" s="20"/>
    </row>
    <row r="4" spans="1:14" ht="9.6" customHeight="1" x14ac:dyDescent="0.3">
      <c r="A4" s="25"/>
      <c r="B4" s="25"/>
      <c r="C4" s="25"/>
      <c r="D4" s="25"/>
      <c r="E4" s="25"/>
      <c r="F4" s="25"/>
      <c r="G4" s="25"/>
      <c r="H4" s="25"/>
      <c r="I4" s="25"/>
      <c r="J4" s="20"/>
      <c r="K4" s="20"/>
      <c r="L4" s="20"/>
    </row>
    <row r="5" spans="1:14" ht="25.8" hidden="1" x14ac:dyDescent="0.3">
      <c r="A5" s="25"/>
      <c r="B5" s="25"/>
      <c r="C5" s="25"/>
      <c r="D5" s="25"/>
      <c r="E5" s="25"/>
      <c r="F5" s="25"/>
      <c r="G5" s="25"/>
      <c r="H5" s="25"/>
      <c r="I5" s="25"/>
      <c r="J5" s="20"/>
      <c r="K5" s="20"/>
      <c r="L5" s="20"/>
    </row>
    <row r="6" spans="1:14" x14ac:dyDescent="0.3">
      <c r="B6" s="32" t="s">
        <v>28</v>
      </c>
      <c r="C6" s="32"/>
      <c r="D6" s="32"/>
      <c r="E6" s="32"/>
      <c r="F6" s="32"/>
    </row>
    <row r="7" spans="1:14" x14ac:dyDescent="0.3">
      <c r="B7" s="32" t="s">
        <v>30</v>
      </c>
      <c r="C7" s="32"/>
      <c r="D7" s="32"/>
      <c r="E7" s="32"/>
      <c r="F7" s="32"/>
    </row>
    <row r="8" spans="1:14" x14ac:dyDescent="0.3">
      <c r="B8" s="32" t="s">
        <v>29</v>
      </c>
      <c r="C8" s="32"/>
      <c r="D8" s="32"/>
      <c r="E8" s="32"/>
      <c r="F8" s="32"/>
    </row>
    <row r="11" spans="1:14" x14ac:dyDescent="0.3">
      <c r="A11" s="2" t="s">
        <v>25</v>
      </c>
      <c r="B11" s="2"/>
      <c r="C11" s="2"/>
      <c r="D11" s="2"/>
      <c r="E11" s="2"/>
      <c r="F11" s="2"/>
      <c r="G11" s="3" t="s">
        <v>26</v>
      </c>
      <c r="H11" s="2"/>
      <c r="I11" s="2"/>
      <c r="J11" s="2"/>
      <c r="K11" s="2"/>
      <c r="L11" s="2"/>
    </row>
    <row r="12" spans="1:14" x14ac:dyDescent="0.3">
      <c r="A12" s="2" t="s">
        <v>27</v>
      </c>
      <c r="B12" s="2"/>
      <c r="C12" s="2"/>
      <c r="D12" s="2"/>
      <c r="E12" s="2"/>
      <c r="F12" s="2"/>
      <c r="G12" s="4" t="s">
        <v>40</v>
      </c>
      <c r="H12" s="5"/>
      <c r="I12" s="5"/>
      <c r="J12" s="5"/>
      <c r="K12" s="5"/>
      <c r="L12" s="5"/>
    </row>
    <row r="13" spans="1:14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 t="s">
        <v>46</v>
      </c>
    </row>
    <row r="15" spans="1:14" x14ac:dyDescent="0.3">
      <c r="A15" s="26" t="s">
        <v>11</v>
      </c>
      <c r="B15" s="28" t="s">
        <v>12</v>
      </c>
      <c r="C15" s="29"/>
      <c r="D15" s="30" t="s">
        <v>13</v>
      </c>
      <c r="E15" s="31"/>
      <c r="F15" s="30" t="s">
        <v>14</v>
      </c>
      <c r="G15" s="31"/>
      <c r="H15" s="30" t="s">
        <v>15</v>
      </c>
      <c r="I15" s="31"/>
      <c r="J15" s="35"/>
      <c r="K15" s="35"/>
      <c r="L15" s="35"/>
    </row>
    <row r="16" spans="1:14" x14ac:dyDescent="0.3">
      <c r="A16" s="27"/>
      <c r="B16" s="6" t="s">
        <v>16</v>
      </c>
      <c r="C16" s="6" t="s">
        <v>17</v>
      </c>
      <c r="D16" s="6" t="s">
        <v>18</v>
      </c>
      <c r="E16" s="6" t="s">
        <v>19</v>
      </c>
      <c r="F16" s="6" t="s">
        <v>20</v>
      </c>
      <c r="G16" s="6" t="s">
        <v>21</v>
      </c>
      <c r="H16" s="6" t="s">
        <v>22</v>
      </c>
      <c r="I16" s="6" t="s">
        <v>23</v>
      </c>
      <c r="J16" s="35"/>
      <c r="K16" s="35"/>
      <c r="L16" s="35"/>
      <c r="M16" s="1" t="str">
        <f>+A24</f>
        <v>Cuotas Sociales ( Grupos, Socios, Prosueños)</v>
      </c>
      <c r="N16" s="14">
        <f>+I24</f>
        <v>59644733</v>
      </c>
    </row>
    <row r="17" spans="1:14" ht="10.050000000000001" customHeight="1" x14ac:dyDescent="0.3">
      <c r="A17" s="7" t="s">
        <v>1</v>
      </c>
      <c r="B17" s="8">
        <v>72733631</v>
      </c>
      <c r="C17" s="8">
        <v>64472235</v>
      </c>
      <c r="D17" s="8">
        <f>+B17-C17</f>
        <v>8261396</v>
      </c>
      <c r="E17" s="8">
        <v>0</v>
      </c>
      <c r="F17" s="8">
        <v>8261396</v>
      </c>
      <c r="G17" s="8">
        <v>0</v>
      </c>
      <c r="H17" s="8">
        <v>0</v>
      </c>
      <c r="I17" s="8">
        <v>0</v>
      </c>
      <c r="J17" s="8"/>
      <c r="K17" s="8"/>
      <c r="L17" s="8"/>
      <c r="M17" s="1" t="str">
        <f>+A25</f>
        <v>Fondos Concursables</v>
      </c>
      <c r="N17" s="14">
        <f>+I25</f>
        <v>1394410</v>
      </c>
    </row>
    <row r="18" spans="1:14" ht="10.050000000000001" customHeight="1" x14ac:dyDescent="0.3">
      <c r="A18" s="7" t="s">
        <v>2</v>
      </c>
      <c r="B18" s="8">
        <v>80545</v>
      </c>
      <c r="C18" s="8">
        <v>0</v>
      </c>
      <c r="D18" s="8">
        <f>+B18-C18</f>
        <v>80545</v>
      </c>
      <c r="E18" s="8">
        <v>0</v>
      </c>
      <c r="F18" s="8">
        <v>80545</v>
      </c>
      <c r="G18" s="8">
        <v>0</v>
      </c>
      <c r="H18" s="8">
        <v>0</v>
      </c>
      <c r="I18" s="8">
        <v>0</v>
      </c>
      <c r="J18" s="8"/>
      <c r="K18" s="8"/>
      <c r="L18" s="8"/>
      <c r="M18" s="1" t="str">
        <f>+A26</f>
        <v>Becas (Mesadas)</v>
      </c>
      <c r="N18" s="14">
        <f>+H26</f>
        <v>36833000</v>
      </c>
    </row>
    <row r="19" spans="1:14" ht="10.050000000000001" customHeight="1" x14ac:dyDescent="0.3">
      <c r="A19" s="7" t="s">
        <v>3</v>
      </c>
      <c r="B19" s="8">
        <v>172227</v>
      </c>
      <c r="C19" s="8">
        <v>182112</v>
      </c>
      <c r="D19" s="8">
        <v>0</v>
      </c>
      <c r="E19" s="8">
        <f>+C19-B19</f>
        <v>9885</v>
      </c>
      <c r="F19" s="8">
        <v>0</v>
      </c>
      <c r="G19" s="8">
        <v>9885</v>
      </c>
      <c r="H19" s="8">
        <v>0</v>
      </c>
      <c r="I19" s="8">
        <v>0</v>
      </c>
      <c r="J19" s="8"/>
      <c r="K19" s="8"/>
      <c r="L19" s="8"/>
      <c r="M19" s="2" t="s">
        <v>42</v>
      </c>
      <c r="N19" s="37">
        <f>+N16+N17-N18</f>
        <v>24206143</v>
      </c>
    </row>
    <row r="20" spans="1:14" ht="10.050000000000001" customHeight="1" x14ac:dyDescent="0.3">
      <c r="A20" s="7" t="s">
        <v>4</v>
      </c>
      <c r="B20" s="8">
        <v>718702</v>
      </c>
      <c r="C20" s="8">
        <v>897149</v>
      </c>
      <c r="D20" s="8">
        <v>0</v>
      </c>
      <c r="E20" s="8">
        <f t="shared" ref="E20:E25" si="0">+C20-B20</f>
        <v>178447</v>
      </c>
      <c r="F20" s="8">
        <v>0</v>
      </c>
      <c r="G20" s="8">
        <v>178447</v>
      </c>
      <c r="H20" s="8">
        <v>0</v>
      </c>
      <c r="I20" s="8">
        <v>0</v>
      </c>
      <c r="J20" s="8"/>
      <c r="K20" s="8"/>
      <c r="L20" s="8"/>
      <c r="M20" s="1" t="str">
        <f>+A27</f>
        <v>Gastos Generales Operacionales (Eventos , Carpetas, Viajes etc)</v>
      </c>
      <c r="N20" s="14">
        <f>+H27</f>
        <v>928074</v>
      </c>
    </row>
    <row r="21" spans="1:14" ht="10.050000000000001" customHeight="1" x14ac:dyDescent="0.3">
      <c r="A21" s="7" t="s">
        <v>5</v>
      </c>
      <c r="B21" s="8">
        <v>0</v>
      </c>
      <c r="C21" s="8">
        <v>1000000</v>
      </c>
      <c r="D21" s="8">
        <v>0</v>
      </c>
      <c r="E21" s="8">
        <f t="shared" si="0"/>
        <v>1000000</v>
      </c>
      <c r="F21" s="8">
        <v>0</v>
      </c>
      <c r="G21" s="8">
        <v>1000000</v>
      </c>
      <c r="H21" s="8">
        <v>0</v>
      </c>
      <c r="I21" s="8">
        <v>0</v>
      </c>
      <c r="J21" s="8"/>
      <c r="K21" s="8"/>
      <c r="L21" s="8"/>
      <c r="M21" s="1" t="str">
        <f>+A28</f>
        <v>Remuneraciones y Honorarios</v>
      </c>
      <c r="N21" s="14">
        <f>+H28</f>
        <v>23716478</v>
      </c>
    </row>
    <row r="22" spans="1:14" ht="10.050000000000001" customHeight="1" x14ac:dyDescent="0.3">
      <c r="A22" s="7" t="s">
        <v>41</v>
      </c>
      <c r="B22" s="8">
        <v>1000000</v>
      </c>
      <c r="C22" s="8">
        <v>0</v>
      </c>
      <c r="D22" s="8">
        <f>+B22-C22</f>
        <v>1000000</v>
      </c>
      <c r="E22" s="8">
        <v>0</v>
      </c>
      <c r="F22" s="8">
        <v>1000000</v>
      </c>
      <c r="G22" s="8">
        <v>0</v>
      </c>
      <c r="H22" s="8">
        <v>0</v>
      </c>
      <c r="I22" s="8">
        <v>0</v>
      </c>
      <c r="J22" s="8"/>
      <c r="K22" s="8"/>
      <c r="L22" s="8"/>
      <c r="M22" s="1" t="str">
        <f>+A29</f>
        <v>Gastos Administrativos (legal,mid.web,COS,arriendos, directorios etc)</v>
      </c>
      <c r="N22" s="14">
        <f>+H29</f>
        <v>1850761</v>
      </c>
    </row>
    <row r="23" spans="1:14" ht="10.050000000000001" customHeight="1" x14ac:dyDescent="0.3">
      <c r="A23" s="7" t="s">
        <v>32</v>
      </c>
      <c r="B23" s="8"/>
      <c r="C23" s="8">
        <v>10452337</v>
      </c>
      <c r="D23" s="8">
        <v>0</v>
      </c>
      <c r="E23" s="8">
        <f t="shared" si="0"/>
        <v>10452337</v>
      </c>
      <c r="F23" s="8">
        <v>0</v>
      </c>
      <c r="G23" s="8">
        <v>10452337</v>
      </c>
      <c r="H23" s="8">
        <v>0</v>
      </c>
      <c r="I23" s="8">
        <v>0</v>
      </c>
      <c r="J23" s="8"/>
      <c r="K23" s="8"/>
      <c r="L23" s="8"/>
      <c r="M23" s="1" t="str">
        <f>+A30</f>
        <v>Ingresos No Operacionales</v>
      </c>
      <c r="N23" s="14">
        <v>41</v>
      </c>
    </row>
    <row r="24" spans="1:14" ht="10.050000000000001" customHeight="1" x14ac:dyDescent="0.3">
      <c r="A24" s="7" t="s">
        <v>6</v>
      </c>
      <c r="B24" s="8">
        <v>0</v>
      </c>
      <c r="C24" s="8">
        <v>59644733</v>
      </c>
      <c r="D24" s="8">
        <v>0</v>
      </c>
      <c r="E24" s="8">
        <f t="shared" si="0"/>
        <v>59644733</v>
      </c>
      <c r="F24" s="8">
        <v>0</v>
      </c>
      <c r="G24" s="8">
        <v>0</v>
      </c>
      <c r="H24" s="8">
        <v>0</v>
      </c>
      <c r="I24" s="8">
        <f>+E24</f>
        <v>59644733</v>
      </c>
      <c r="J24" s="8"/>
      <c r="K24" s="8"/>
      <c r="L24" s="8"/>
      <c r="M24" s="1" t="str">
        <f>+A31</f>
        <v>Egresos No Operacionales (Intereses Pagados)</v>
      </c>
      <c r="N24" s="14">
        <v>9629</v>
      </c>
    </row>
    <row r="25" spans="1:14" ht="10.050000000000001" customHeight="1" x14ac:dyDescent="0.3">
      <c r="A25" s="7" t="s">
        <v>7</v>
      </c>
      <c r="B25" s="8">
        <v>0</v>
      </c>
      <c r="C25" s="8">
        <v>1394410</v>
      </c>
      <c r="D25" s="8">
        <v>0</v>
      </c>
      <c r="E25" s="8">
        <f t="shared" si="0"/>
        <v>1394410</v>
      </c>
      <c r="F25" s="8">
        <v>0</v>
      </c>
      <c r="G25" s="8">
        <v>0</v>
      </c>
      <c r="H25" s="8">
        <v>0</v>
      </c>
      <c r="I25" s="8">
        <v>1394410</v>
      </c>
      <c r="J25" s="8"/>
      <c r="K25" s="8"/>
      <c r="L25" s="8"/>
      <c r="M25" s="2" t="s">
        <v>43</v>
      </c>
      <c r="N25" s="37">
        <f>+N19-N20-N21-N22+N23-N24</f>
        <v>-2298758</v>
      </c>
    </row>
    <row r="26" spans="1:14" ht="10.050000000000001" customHeight="1" x14ac:dyDescent="0.3">
      <c r="A26" s="7" t="s">
        <v>8</v>
      </c>
      <c r="B26" s="8">
        <v>36833000</v>
      </c>
      <c r="C26" s="8">
        <v>0</v>
      </c>
      <c r="D26" s="8">
        <f>+B26-C26</f>
        <v>36833000</v>
      </c>
      <c r="E26" s="8">
        <v>0</v>
      </c>
      <c r="F26" s="8">
        <v>0</v>
      </c>
      <c r="G26" s="8">
        <v>0</v>
      </c>
      <c r="H26" s="8">
        <f>+D26</f>
        <v>36833000</v>
      </c>
      <c r="I26" s="8">
        <v>0</v>
      </c>
      <c r="J26" s="8"/>
      <c r="K26" s="8"/>
      <c r="L26" s="8"/>
    </row>
    <row r="27" spans="1:14" ht="10.050000000000001" customHeight="1" x14ac:dyDescent="0.3">
      <c r="A27" s="7" t="s">
        <v>31</v>
      </c>
      <c r="B27" s="8">
        <v>928074</v>
      </c>
      <c r="C27" s="8">
        <v>0</v>
      </c>
      <c r="D27" s="8">
        <f>+B27-C27</f>
        <v>928074</v>
      </c>
      <c r="E27" s="8">
        <v>0</v>
      </c>
      <c r="F27" s="8">
        <v>0</v>
      </c>
      <c r="G27" s="8">
        <v>0</v>
      </c>
      <c r="H27" s="8">
        <f t="shared" ref="H27:H29" si="1">+D27</f>
        <v>928074</v>
      </c>
      <c r="I27" s="8">
        <v>0</v>
      </c>
      <c r="J27" s="8"/>
      <c r="K27" s="8"/>
      <c r="L27" s="8"/>
    </row>
    <row r="28" spans="1:14" ht="10.050000000000001" customHeight="1" x14ac:dyDescent="0.3">
      <c r="A28" s="7" t="s">
        <v>9</v>
      </c>
      <c r="B28" s="8">
        <v>23716478</v>
      </c>
      <c r="C28" s="8">
        <v>0</v>
      </c>
      <c r="D28" s="8">
        <f>+B28-C28</f>
        <v>23716478</v>
      </c>
      <c r="E28" s="8">
        <v>0</v>
      </c>
      <c r="F28" s="8">
        <v>0</v>
      </c>
      <c r="G28" s="8">
        <v>0</v>
      </c>
      <c r="H28" s="8">
        <f t="shared" si="1"/>
        <v>23716478</v>
      </c>
      <c r="I28" s="8">
        <v>0</v>
      </c>
      <c r="J28" s="8"/>
      <c r="K28" s="8"/>
      <c r="L28" s="8"/>
    </row>
    <row r="29" spans="1:14" ht="10.050000000000001" customHeight="1" x14ac:dyDescent="0.3">
      <c r="A29" s="34" t="s">
        <v>47</v>
      </c>
      <c r="B29" s="8">
        <v>1850761</v>
      </c>
      <c r="C29" s="8">
        <v>0</v>
      </c>
      <c r="D29" s="8">
        <f>+B29-C29</f>
        <v>1850761</v>
      </c>
      <c r="E29" s="8">
        <v>0</v>
      </c>
      <c r="F29" s="8">
        <v>0</v>
      </c>
      <c r="G29" s="8">
        <v>0</v>
      </c>
      <c r="H29" s="8">
        <f t="shared" si="1"/>
        <v>1850761</v>
      </c>
      <c r="I29" s="8">
        <v>0</v>
      </c>
      <c r="J29" s="8"/>
      <c r="K29" s="8"/>
      <c r="L29" s="8"/>
    </row>
    <row r="30" spans="1:14" ht="10.050000000000001" customHeight="1" x14ac:dyDescent="0.3">
      <c r="A30" s="7" t="s">
        <v>10</v>
      </c>
      <c r="B30" s="8">
        <v>0</v>
      </c>
      <c r="C30" s="8">
        <v>41</v>
      </c>
      <c r="D30" s="8">
        <v>0</v>
      </c>
      <c r="E30" s="8">
        <v>41</v>
      </c>
      <c r="F30" s="8">
        <v>0</v>
      </c>
      <c r="G30" s="8">
        <v>0</v>
      </c>
      <c r="H30" s="8">
        <v>0</v>
      </c>
      <c r="I30" s="8">
        <v>41</v>
      </c>
      <c r="J30" s="8"/>
      <c r="K30" s="8"/>
      <c r="L30" s="8"/>
    </row>
    <row r="31" spans="1:14" ht="10.050000000000001" customHeight="1" x14ac:dyDescent="0.3">
      <c r="A31" s="34" t="s">
        <v>44</v>
      </c>
      <c r="B31" s="8">
        <v>9629</v>
      </c>
      <c r="C31" s="8">
        <v>0</v>
      </c>
      <c r="D31" s="8">
        <f>+B31-C31</f>
        <v>9629</v>
      </c>
      <c r="E31" s="8">
        <v>0</v>
      </c>
      <c r="F31" s="8">
        <v>0</v>
      </c>
      <c r="G31" s="8">
        <v>0</v>
      </c>
      <c r="H31" s="8">
        <f>+D31</f>
        <v>9629</v>
      </c>
      <c r="I31" s="8"/>
      <c r="J31" s="36"/>
      <c r="K31" s="36"/>
      <c r="L31" s="36"/>
    </row>
    <row r="32" spans="1:14" ht="10.050000000000001" customHeight="1" x14ac:dyDescent="0.3">
      <c r="A32" s="9" t="s">
        <v>0</v>
      </c>
      <c r="B32" s="10">
        <f>SUM(B17:B31)</f>
        <v>138043047</v>
      </c>
      <c r="C32" s="10">
        <f t="shared" ref="C32:H32" si="2">SUM(C17:C31)</f>
        <v>138043017</v>
      </c>
      <c r="D32" s="10">
        <f t="shared" si="2"/>
        <v>72679883</v>
      </c>
      <c r="E32" s="10">
        <f t="shared" si="2"/>
        <v>72679853</v>
      </c>
      <c r="F32" s="10">
        <f t="shared" si="2"/>
        <v>9341941</v>
      </c>
      <c r="G32" s="10">
        <f t="shared" si="2"/>
        <v>11640669</v>
      </c>
      <c r="H32" s="10">
        <f t="shared" si="2"/>
        <v>63337942</v>
      </c>
      <c r="I32" s="10">
        <f>SUM(I17:I31)</f>
        <v>61039184</v>
      </c>
      <c r="J32" s="36"/>
      <c r="K32" s="36"/>
      <c r="L32" s="36"/>
    </row>
    <row r="33" spans="1:13" ht="13.05" customHeight="1" x14ac:dyDescent="0.3">
      <c r="A33" s="11" t="s">
        <v>15</v>
      </c>
      <c r="B33" s="12">
        <v>0</v>
      </c>
      <c r="C33" s="12">
        <v>0</v>
      </c>
      <c r="D33" s="12">
        <v>0</v>
      </c>
      <c r="E33" s="12">
        <v>0</v>
      </c>
      <c r="F33" s="12">
        <v>2298758</v>
      </c>
      <c r="G33" s="12"/>
      <c r="H33" s="12"/>
      <c r="I33" s="12">
        <f>+H32-I32</f>
        <v>2298758</v>
      </c>
      <c r="J33" s="14"/>
      <c r="K33" s="14"/>
      <c r="L33" s="14"/>
    </row>
    <row r="34" spans="1:13" ht="13.05" customHeight="1" x14ac:dyDescent="0.3">
      <c r="A34" s="13" t="s">
        <v>33</v>
      </c>
      <c r="B34" s="14">
        <f>SUM(B32:B33)</f>
        <v>138043047</v>
      </c>
      <c r="C34" s="14">
        <f t="shared" ref="C34:I34" si="3">SUM(C32:C33)</f>
        <v>138043017</v>
      </c>
      <c r="D34" s="14">
        <f t="shared" si="3"/>
        <v>72679883</v>
      </c>
      <c r="E34" s="14">
        <f t="shared" si="3"/>
        <v>72679853</v>
      </c>
      <c r="F34" s="14">
        <f t="shared" si="3"/>
        <v>11640699</v>
      </c>
      <c r="G34" s="14">
        <f t="shared" si="3"/>
        <v>11640669</v>
      </c>
      <c r="H34" s="14">
        <f t="shared" si="3"/>
        <v>63337942</v>
      </c>
      <c r="I34" s="14">
        <f t="shared" si="3"/>
        <v>63337942</v>
      </c>
    </row>
    <row r="35" spans="1:13" x14ac:dyDescent="0.3">
      <c r="C35" s="15"/>
      <c r="E35" s="15"/>
      <c r="G35" s="15"/>
      <c r="H35" s="15"/>
    </row>
    <row r="36" spans="1:13" ht="11.4" customHeight="1" x14ac:dyDescent="0.3">
      <c r="A36" s="7" t="s">
        <v>45</v>
      </c>
      <c r="B36" s="7"/>
      <c r="C36" s="14"/>
      <c r="D36" s="7"/>
      <c r="G36" s="22"/>
      <c r="H36" s="22"/>
    </row>
    <row r="37" spans="1:13" ht="11.4" customHeight="1" x14ac:dyDescent="0.3">
      <c r="G37" s="21"/>
      <c r="H37" s="21"/>
    </row>
    <row r="38" spans="1:13" ht="11.4" customHeight="1" x14ac:dyDescent="0.3">
      <c r="A38" s="16"/>
      <c r="G38" s="22"/>
      <c r="H38" s="22"/>
    </row>
    <row r="39" spans="1:13" x14ac:dyDescent="0.3">
      <c r="A39" s="16"/>
      <c r="B39" s="15"/>
      <c r="C39" s="17"/>
      <c r="D39" s="18"/>
      <c r="G39" s="23"/>
      <c r="H39" s="23"/>
    </row>
    <row r="40" spans="1:13" x14ac:dyDescent="0.3">
      <c r="A40" s="19"/>
      <c r="G40" s="23"/>
      <c r="H40" s="23"/>
    </row>
    <row r="41" spans="1:13" x14ac:dyDescent="0.3">
      <c r="A41" s="16" t="s">
        <v>37</v>
      </c>
      <c r="B41" s="15"/>
      <c r="C41" s="15"/>
      <c r="G41" s="22" t="s">
        <v>34</v>
      </c>
      <c r="H41" s="22"/>
    </row>
    <row r="42" spans="1:13" x14ac:dyDescent="0.3">
      <c r="A42" s="16" t="s">
        <v>39</v>
      </c>
      <c r="C42" s="15"/>
      <c r="G42" s="23" t="s">
        <v>35</v>
      </c>
      <c r="H42" s="23"/>
    </row>
    <row r="43" spans="1:13" x14ac:dyDescent="0.3">
      <c r="A43" s="19" t="s">
        <v>38</v>
      </c>
      <c r="G43" s="23" t="s">
        <v>36</v>
      </c>
      <c r="H43" s="23"/>
    </row>
    <row r="45" spans="1:13" x14ac:dyDescent="0.3">
      <c r="A45" s="33"/>
      <c r="B45" s="33"/>
      <c r="C45" s="33"/>
      <c r="D45" s="33"/>
      <c r="E45" s="33"/>
      <c r="F45" s="33"/>
      <c r="G45" s="33"/>
      <c r="H45" s="33"/>
      <c r="I45" s="33"/>
      <c r="M45" s="33"/>
    </row>
  </sheetData>
  <mergeCells count="16">
    <mergeCell ref="A1:I5"/>
    <mergeCell ref="A15:A16"/>
    <mergeCell ref="B15:C15"/>
    <mergeCell ref="H15:I15"/>
    <mergeCell ref="F15:G15"/>
    <mergeCell ref="D15:E15"/>
    <mergeCell ref="B7:F7"/>
    <mergeCell ref="B6:F6"/>
    <mergeCell ref="B8:F8"/>
    <mergeCell ref="G38:H38"/>
    <mergeCell ref="G36:H36"/>
    <mergeCell ref="G43:H43"/>
    <mergeCell ref="G42:H42"/>
    <mergeCell ref="G39:H39"/>
    <mergeCell ref="G41:H41"/>
    <mergeCell ref="G40:H40"/>
  </mergeCells>
  <pageMargins left="0.43307086614173229" right="0.43307086614173229" top="0.15748031496062992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aquiles gonzalez</dc:creator>
  <cp:lastModifiedBy>aquil</cp:lastModifiedBy>
  <dcterms:created xsi:type="dcterms:W3CDTF">2022-03-28T01:12:41Z</dcterms:created>
  <dcterms:modified xsi:type="dcterms:W3CDTF">2022-04-28T18:39:23Z</dcterms:modified>
</cp:coreProperties>
</file>